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\Desktop\"/>
    </mc:Choice>
  </mc:AlternateContent>
  <xr:revisionPtr revIDLastSave="0" documentId="13_ncr:1_{588A0849-5875-4372-A7CA-29848C266F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I15" i="1"/>
  <c r="I16" i="1"/>
  <c r="I94" i="1"/>
  <c r="I32" i="1" l="1"/>
  <c r="I99" i="1" l="1"/>
  <c r="I35" i="1"/>
  <c r="G105" i="1" l="1"/>
  <c r="H105" i="1"/>
  <c r="F105" i="1"/>
  <c r="I29" i="1" l="1"/>
  <c r="I19" i="1"/>
  <c r="I21" i="1" l="1"/>
  <c r="I20" i="1"/>
  <c r="I18" i="1"/>
  <c r="E105" i="1"/>
  <c r="I91" i="1" l="1"/>
  <c r="I90" i="1"/>
  <c r="D40" i="1"/>
  <c r="I7" i="1" l="1"/>
  <c r="I8" i="1"/>
  <c r="I9" i="1"/>
  <c r="B105" i="1"/>
  <c r="B107" i="1" s="1"/>
  <c r="B40" i="1"/>
  <c r="B43" i="1" s="1"/>
  <c r="B45" i="1" s="1"/>
  <c r="I92" i="1" l="1"/>
  <c r="I89" i="1"/>
  <c r="I54" i="1"/>
  <c r="H40" i="1"/>
  <c r="I24" i="1" l="1"/>
  <c r="G40" i="1"/>
  <c r="I88" i="1" l="1"/>
  <c r="F40" i="1"/>
  <c r="I44" i="1" l="1"/>
  <c r="I42" i="1"/>
  <c r="I41" i="1"/>
  <c r="I103" i="1" l="1"/>
  <c r="I101" i="1"/>
  <c r="E40" i="1"/>
  <c r="I39" i="1"/>
  <c r="I12" i="1"/>
  <c r="D105" i="1" l="1"/>
  <c r="C105" i="1" l="1"/>
  <c r="C43" i="1"/>
  <c r="C45" i="1" s="1"/>
  <c r="I27" i="1" l="1"/>
  <c r="I13" i="1" l="1"/>
  <c r="I33" i="1" l="1"/>
  <c r="I86" i="1"/>
  <c r="I77" i="1"/>
  <c r="I70" i="1" l="1"/>
  <c r="I84" i="1" l="1"/>
  <c r="I31" i="1" l="1"/>
  <c r="I34" i="1"/>
  <c r="I82" i="1" l="1"/>
  <c r="D107" i="1" l="1"/>
  <c r="D43" i="1"/>
  <c r="D45" i="1" s="1"/>
  <c r="F107" i="1" l="1"/>
  <c r="G107" i="1"/>
  <c r="H107" i="1"/>
  <c r="G43" i="1"/>
  <c r="G45" i="1" s="1"/>
  <c r="H43" i="1"/>
  <c r="H45" i="1" s="1"/>
  <c r="F43" i="1"/>
  <c r="F45" i="1" s="1"/>
  <c r="I10" i="1" l="1"/>
  <c r="I11" i="1"/>
  <c r="I14" i="1"/>
  <c r="I17" i="1"/>
  <c r="I22" i="1"/>
  <c r="I23" i="1"/>
  <c r="I25" i="1"/>
  <c r="I26" i="1"/>
  <c r="I28" i="1"/>
  <c r="I30" i="1"/>
  <c r="I36" i="1"/>
  <c r="I37" i="1"/>
  <c r="I3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72" i="1"/>
  <c r="I73" i="1"/>
  <c r="I74" i="1"/>
  <c r="I75" i="1"/>
  <c r="I76" i="1"/>
  <c r="I78" i="1"/>
  <c r="I79" i="1"/>
  <c r="I80" i="1"/>
  <c r="I81" i="1"/>
  <c r="I83" i="1"/>
  <c r="I85" i="1"/>
  <c r="I87" i="1"/>
  <c r="I93" i="1"/>
  <c r="I96" i="1"/>
  <c r="I97" i="1"/>
  <c r="I98" i="1"/>
  <c r="I100" i="1"/>
  <c r="I102" i="1"/>
  <c r="I104" i="1"/>
  <c r="I106" i="1"/>
  <c r="I40" i="1" l="1"/>
  <c r="I43" i="1" s="1"/>
  <c r="I45" i="1" s="1"/>
  <c r="E43" i="1" l="1"/>
  <c r="E45" i="1" s="1"/>
  <c r="C107" i="1" l="1"/>
  <c r="I95" i="1"/>
  <c r="I105" i="1" s="1"/>
  <c r="I107" i="1" s="1"/>
  <c r="E10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Including Backlands</t>
        </r>
      </text>
    </comment>
  </commentList>
</comments>
</file>

<file path=xl/sharedStrings.xml><?xml version="1.0" encoding="utf-8"?>
<sst xmlns="http://schemas.openxmlformats.org/spreadsheetml/2006/main" count="131" uniqueCount="110">
  <si>
    <t>Description</t>
  </si>
  <si>
    <t>Operational income</t>
  </si>
  <si>
    <t>Precept</t>
  </si>
  <si>
    <t>Burials</t>
  </si>
  <si>
    <t>Miscellaneous</t>
  </si>
  <si>
    <t>Sports Pavilion - income</t>
  </si>
  <si>
    <t>Refunds</t>
  </si>
  <si>
    <t>Operational Expenditure</t>
  </si>
  <si>
    <t>General Admin</t>
  </si>
  <si>
    <t>Audit Fees</t>
  </si>
  <si>
    <t>Streets</t>
  </si>
  <si>
    <t>Grass</t>
  </si>
  <si>
    <t>Allotments</t>
  </si>
  <si>
    <t>Recreation Ground</t>
  </si>
  <si>
    <t>General Maintenance</t>
  </si>
  <si>
    <t>Section 137</t>
  </si>
  <si>
    <t>Bank Interest/Charges</t>
  </si>
  <si>
    <t>Sports Pavilion running costs</t>
  </si>
  <si>
    <t xml:space="preserve">Contingency </t>
  </si>
  <si>
    <t>Assets</t>
  </si>
  <si>
    <t>Projects</t>
  </si>
  <si>
    <t xml:space="preserve">          Insurance</t>
  </si>
  <si>
    <t xml:space="preserve">          Subscriptions</t>
  </si>
  <si>
    <t xml:space="preserve">          Misc</t>
  </si>
  <si>
    <t xml:space="preserve">          Rates </t>
  </si>
  <si>
    <t xml:space="preserve">          Gas</t>
  </si>
  <si>
    <t xml:space="preserve">          Electric</t>
  </si>
  <si>
    <t xml:space="preserve">          Water</t>
  </si>
  <si>
    <t xml:space="preserve">          General Maintenance</t>
  </si>
  <si>
    <t xml:space="preserve">          Stationery/postage</t>
  </si>
  <si>
    <t>Play area refurbishment</t>
  </si>
  <si>
    <t>Backlands water</t>
  </si>
  <si>
    <t>Parish Communications</t>
  </si>
  <si>
    <t>Allotments water</t>
  </si>
  <si>
    <t>VAT</t>
  </si>
  <si>
    <t>Total Including VAT</t>
  </si>
  <si>
    <t>CLP</t>
  </si>
  <si>
    <t xml:space="preserve">Allotments </t>
  </si>
  <si>
    <t>Cemetery Paddock</t>
  </si>
  <si>
    <t>Backlands Grazing</t>
  </si>
  <si>
    <t>Salary/Clerk costs</t>
  </si>
  <si>
    <t xml:space="preserve">Interest </t>
  </si>
  <si>
    <t>£</t>
  </si>
  <si>
    <t>Road Safety Reserves</t>
  </si>
  <si>
    <t>Play area refurbishment- Reserves</t>
  </si>
  <si>
    <t>Estates - Reserves</t>
  </si>
  <si>
    <t>Election - Reserves</t>
  </si>
  <si>
    <t>RFO Costs</t>
  </si>
  <si>
    <t>Play area maintenance</t>
  </si>
  <si>
    <t>Drainage &amp; Estates</t>
  </si>
  <si>
    <t>Road Safety</t>
  </si>
  <si>
    <t>Elections</t>
  </si>
  <si>
    <t>Chairman's fund</t>
  </si>
  <si>
    <t>Previous Year</t>
  </si>
  <si>
    <t>Sub-Total (NET)</t>
  </si>
  <si>
    <t>Add VAT refund</t>
  </si>
  <si>
    <t xml:space="preserve">Add VAT  </t>
  </si>
  <si>
    <t>SUB-Total (GROSS) a/c 01263448</t>
  </si>
  <si>
    <t>Flood Group Interest a/c 54774668</t>
  </si>
  <si>
    <t>GRAND TOTAL (GROSS)</t>
  </si>
  <si>
    <t>Total (ex. VAT)</t>
  </si>
  <si>
    <t>VAT adjustment</t>
  </si>
  <si>
    <t>Backlands grazing</t>
  </si>
  <si>
    <t>Cemetery (burials)</t>
  </si>
  <si>
    <t>Elections - MAY</t>
  </si>
  <si>
    <t>Grass cutting</t>
  </si>
  <si>
    <t>Queens 90th Birthday</t>
  </si>
  <si>
    <t>Resilient Communities Grant SSE</t>
  </si>
  <si>
    <t>NHBS Grant</t>
  </si>
  <si>
    <t>NHBS</t>
  </si>
  <si>
    <t>Agency Services S101 grass cutting</t>
  </si>
  <si>
    <t>Allotments - reserves</t>
  </si>
  <si>
    <t>Cemetery improvements-reserves</t>
  </si>
  <si>
    <t>Cemetery Consecretion-reserves</t>
  </si>
  <si>
    <t>Sports Pavilion - reserves</t>
  </si>
  <si>
    <t>Sports Pavilion improvements</t>
  </si>
  <si>
    <t xml:space="preserve">          Mileage</t>
  </si>
  <si>
    <t>Website</t>
  </si>
  <si>
    <t>Signed …………………………………</t>
  </si>
  <si>
    <t>Date……………………………………</t>
  </si>
  <si>
    <t xml:space="preserve">Section 106   </t>
  </si>
  <si>
    <t>Vale grant</t>
  </si>
  <si>
    <t>Section 106 - sports pavilion</t>
  </si>
  <si>
    <t>Section106 adult fitness</t>
  </si>
  <si>
    <t>S106 pavilion</t>
  </si>
  <si>
    <t>S106 additonal pitch</t>
  </si>
  <si>
    <t>S106 Tennis/MUGA</t>
  </si>
  <si>
    <t>Commuted sum/invested</t>
  </si>
  <si>
    <t>Section 106 pavilion</t>
  </si>
  <si>
    <t>S106 additional pitch</t>
  </si>
  <si>
    <t>S106 tennis/MUGA</t>
  </si>
  <si>
    <t>S106 older/adult play</t>
  </si>
  <si>
    <t>Credit note 707</t>
  </si>
  <si>
    <t xml:space="preserve">          Payroll/HMRC</t>
  </si>
  <si>
    <t>S106 POS</t>
  </si>
  <si>
    <t>S106 play area</t>
  </si>
  <si>
    <t>POS Meadow - transfer</t>
  </si>
  <si>
    <t>Budget 2020/2021</t>
  </si>
  <si>
    <t>Streets - credit note</t>
  </si>
  <si>
    <t>COVID 19 SSE fund</t>
  </si>
  <si>
    <t xml:space="preserve">          Sundries</t>
  </si>
  <si>
    <t>Watchfield Parish Council Budget Vs Actual 2021-2022</t>
  </si>
  <si>
    <t>Year ending 31 Mar 2022</t>
  </si>
  <si>
    <t>Actual 2020/2021</t>
  </si>
  <si>
    <t>Budget 2021/2022</t>
  </si>
  <si>
    <t>Actual Q1 2021/2022</t>
  </si>
  <si>
    <t>Actual Q2 2021/2022</t>
  </si>
  <si>
    <t>Actual Q3 2021/2022</t>
  </si>
  <si>
    <t>Actual Q4 2021/2022</t>
  </si>
  <si>
    <t>TOTAL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</si>
</sst>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</font>
    <font>
      <i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/>
    <xf numFmtId="0" fontId="8" fillId="0" borderId="0" xfId="0" applyFont="1"/>
    <xf numFmtId="0" fontId="11" fillId="0" borderId="0" xfId="0" applyFont="1"/>
    <xf numFmtId="0" fontId="10" fillId="0" borderId="7" xfId="0" applyFont="1" applyBorder="1"/>
    <xf numFmtId="4" fontId="0" fillId="0" borderId="0" xfId="0" applyNumberFormat="1"/>
    <xf numFmtId="0" fontId="5" fillId="0" borderId="5" xfId="0" applyFont="1" applyBorder="1"/>
    <xf numFmtId="0" fontId="12" fillId="0" borderId="0" xfId="0" applyFont="1"/>
    <xf numFmtId="0" fontId="13" fillId="0" borderId="0" xfId="0" applyFont="1"/>
    <xf numFmtId="0" fontId="2" fillId="0" borderId="0" xfId="0" applyFont="1" applyBorder="1"/>
    <xf numFmtId="0" fontId="0" fillId="0" borderId="0" xfId="0" applyFont="1"/>
    <xf numFmtId="0" fontId="5" fillId="0" borderId="7" xfId="0" applyFont="1" applyBorder="1"/>
    <xf numFmtId="0" fontId="5" fillId="2" borderId="2" xfId="0" applyFont="1" applyFill="1" applyBorder="1"/>
    <xf numFmtId="4" fontId="5" fillId="3" borderId="3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4" fontId="13" fillId="0" borderId="0" xfId="0" applyNumberFormat="1" applyFont="1"/>
    <xf numFmtId="4" fontId="7" fillId="0" borderId="0" xfId="0" applyNumberFormat="1" applyFont="1" applyAlignment="1">
      <alignment horizontal="center"/>
    </xf>
    <xf numFmtId="4" fontId="5" fillId="4" borderId="3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/>
    <xf numFmtId="4" fontId="13" fillId="4" borderId="2" xfId="0" applyNumberFormat="1" applyFont="1" applyFill="1" applyBorder="1"/>
    <xf numFmtId="4" fontId="9" fillId="3" borderId="2" xfId="0" applyNumberFormat="1" applyFont="1" applyFill="1" applyBorder="1"/>
    <xf numFmtId="4" fontId="7" fillId="3" borderId="0" xfId="0" applyNumberFormat="1" applyFont="1" applyFill="1" applyBorder="1"/>
    <xf numFmtId="4" fontId="9" fillId="3" borderId="6" xfId="0" applyNumberFormat="1" applyFont="1" applyFill="1" applyBorder="1"/>
    <xf numFmtId="4" fontId="7" fillId="3" borderId="0" xfId="0" applyNumberFormat="1" applyFont="1" applyFill="1" applyBorder="1" applyAlignment="1">
      <alignment wrapText="1"/>
    </xf>
    <xf numFmtId="4" fontId="10" fillId="3" borderId="2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4" fontId="10" fillId="8" borderId="2" xfId="0" applyNumberFormat="1" applyFont="1" applyFill="1" applyBorder="1"/>
    <xf numFmtId="4" fontId="9" fillId="8" borderId="2" xfId="0" applyNumberFormat="1" applyFont="1" applyFill="1" applyBorder="1"/>
    <xf numFmtId="4" fontId="13" fillId="8" borderId="3" xfId="0" applyNumberFormat="1" applyFont="1" applyFill="1" applyBorder="1"/>
    <xf numFmtId="4" fontId="13" fillId="8" borderId="1" xfId="0" applyNumberFormat="1" applyFont="1" applyFill="1" applyBorder="1"/>
    <xf numFmtId="0" fontId="2" fillId="0" borderId="10" xfId="0" applyFont="1" applyBorder="1"/>
    <xf numFmtId="0" fontId="2" fillId="0" borderId="9" xfId="0" applyFont="1" applyBorder="1"/>
    <xf numFmtId="4" fontId="13" fillId="8" borderId="4" xfId="0" applyNumberFormat="1" applyFont="1" applyFill="1" applyBorder="1"/>
    <xf numFmtId="4" fontId="7" fillId="3" borderId="11" xfId="0" applyNumberFormat="1" applyFont="1" applyFill="1" applyBorder="1"/>
    <xf numFmtId="0" fontId="8" fillId="0" borderId="12" xfId="0" applyFont="1" applyBorder="1"/>
    <xf numFmtId="4" fontId="13" fillId="4" borderId="12" xfId="0" applyNumberFormat="1" applyFont="1" applyFill="1" applyBorder="1"/>
    <xf numFmtId="4" fontId="7" fillId="3" borderId="12" xfId="0" applyNumberFormat="1" applyFont="1" applyFill="1" applyBorder="1" applyAlignment="1">
      <alignment wrapText="1"/>
    </xf>
    <xf numFmtId="0" fontId="2" fillId="0" borderId="12" xfId="0" applyFont="1" applyBorder="1"/>
    <xf numFmtId="4" fontId="7" fillId="3" borderId="12" xfId="0" quotePrefix="1" applyNumberFormat="1" applyFont="1" applyFill="1" applyBorder="1" applyAlignment="1">
      <alignment wrapText="1"/>
    </xf>
    <xf numFmtId="4" fontId="7" fillId="5" borderId="12" xfId="0" applyNumberFormat="1" applyFont="1" applyFill="1" applyBorder="1" applyAlignment="1">
      <alignment wrapText="1"/>
    </xf>
    <xf numFmtId="0" fontId="2" fillId="0" borderId="13" xfId="0" applyFont="1" applyBorder="1"/>
    <xf numFmtId="4" fontId="13" fillId="4" borderId="13" xfId="0" applyNumberFormat="1" applyFont="1" applyFill="1" applyBorder="1"/>
    <xf numFmtId="4" fontId="7" fillId="3" borderId="13" xfId="0" applyNumberFormat="1" applyFont="1" applyFill="1" applyBorder="1" applyAlignment="1">
      <alignment wrapText="1"/>
    </xf>
    <xf numFmtId="4" fontId="9" fillId="8" borderId="8" xfId="0" applyNumberFormat="1" applyFont="1" applyFill="1" applyBorder="1"/>
    <xf numFmtId="0" fontId="8" fillId="0" borderId="14" xfId="0" applyFont="1" applyBorder="1"/>
    <xf numFmtId="4" fontId="13" fillId="4" borderId="14" xfId="0" applyNumberFormat="1" applyFont="1" applyFill="1" applyBorder="1"/>
    <xf numFmtId="4" fontId="7" fillId="3" borderId="14" xfId="0" applyNumberFormat="1" applyFont="1" applyFill="1" applyBorder="1" applyAlignment="1">
      <alignment wrapText="1"/>
    </xf>
    <xf numFmtId="0" fontId="5" fillId="6" borderId="7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wrapText="1"/>
    </xf>
    <xf numFmtId="4" fontId="7" fillId="4" borderId="12" xfId="0" applyNumberFormat="1" applyFont="1" applyFill="1" applyBorder="1" applyAlignment="1">
      <alignment wrapText="1"/>
    </xf>
    <xf numFmtId="4" fontId="15" fillId="4" borderId="12" xfId="0" applyNumberFormat="1" applyFont="1" applyFill="1" applyBorder="1" applyAlignment="1">
      <alignment horizontal="left"/>
    </xf>
    <xf numFmtId="4" fontId="7" fillId="3" borderId="12" xfId="0" applyNumberFormat="1" applyFont="1" applyFill="1" applyBorder="1" applyAlignment="1">
      <alignment horizontal="left" vertical="center" wrapText="1"/>
    </xf>
    <xf numFmtId="4" fontId="8" fillId="3" borderId="12" xfId="0" applyNumberFormat="1" applyFont="1" applyFill="1" applyBorder="1" applyAlignment="1">
      <alignment wrapText="1"/>
    </xf>
    <xf numFmtId="4" fontId="8" fillId="9" borderId="12" xfId="0" applyNumberFormat="1" applyFont="1" applyFill="1" applyBorder="1" applyAlignment="1">
      <alignment wrapText="1"/>
    </xf>
    <xf numFmtId="4" fontId="7" fillId="9" borderId="12" xfId="0" applyNumberFormat="1" applyFont="1" applyFill="1" applyBorder="1" applyAlignment="1">
      <alignment wrapText="1"/>
    </xf>
    <xf numFmtId="4" fontId="16" fillId="3" borderId="12" xfId="0" applyNumberFormat="1" applyFont="1" applyFill="1" applyBorder="1" applyAlignment="1">
      <alignment horizontal="left" wrapText="1"/>
    </xf>
    <xf numFmtId="0" fontId="2" fillId="0" borderId="7" xfId="0" applyFont="1" applyBorder="1"/>
    <xf numFmtId="4" fontId="13" fillId="4" borderId="12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14" xfId="0" applyNumberFormat="1" applyFont="1" applyFill="1" applyBorder="1"/>
    <xf numFmtId="4" fontId="13" fillId="0" borderId="12" xfId="0" applyNumberFormat="1" applyFont="1" applyFill="1" applyBorder="1"/>
    <xf numFmtId="4" fontId="13" fillId="0" borderId="13" xfId="0" applyNumberFormat="1" applyFont="1" applyFill="1" applyBorder="1"/>
    <xf numFmtId="4" fontId="9" fillId="0" borderId="2" xfId="0" applyNumberFormat="1" applyFont="1" applyFill="1" applyBorder="1"/>
    <xf numFmtId="4" fontId="9" fillId="0" borderId="7" xfId="0" applyNumberFormat="1" applyFont="1" applyFill="1" applyBorder="1"/>
    <xf numFmtId="4" fontId="9" fillId="0" borderId="8" xfId="0" applyNumberFormat="1" applyFont="1" applyFill="1" applyBorder="1"/>
    <xf numFmtId="4" fontId="13" fillId="0" borderId="3" xfId="0" applyNumberFormat="1" applyFont="1" applyFill="1" applyBorder="1"/>
    <xf numFmtId="4" fontId="13" fillId="0" borderId="4" xfId="0" applyNumberFormat="1" applyFont="1" applyFill="1" applyBorder="1"/>
    <xf numFmtId="4" fontId="13" fillId="0" borderId="1" xfId="0" applyNumberFormat="1" applyFont="1" applyFill="1" applyBorder="1"/>
    <xf numFmtId="4" fontId="13" fillId="0" borderId="2" xfId="0" applyNumberFormat="1" applyFont="1" applyFill="1" applyBorder="1"/>
    <xf numFmtId="4" fontId="13" fillId="0" borderId="0" xfId="0" applyNumberFormat="1" applyFont="1" applyFill="1" applyBorder="1"/>
    <xf numFmtId="4" fontId="13" fillId="0" borderId="6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wrapText="1"/>
    </xf>
    <xf numFmtId="4" fontId="15" fillId="0" borderId="12" xfId="0" applyNumberFormat="1" applyFont="1" applyFill="1" applyBorder="1" applyAlignment="1">
      <alignment horizontal="left"/>
    </xf>
    <xf numFmtId="4" fontId="13" fillId="0" borderId="6" xfId="0" applyNumberFormat="1" applyFont="1" applyFill="1" applyBorder="1"/>
    <xf numFmtId="4" fontId="13" fillId="0" borderId="8" xfId="0" applyNumberFormat="1" applyFont="1" applyFill="1" applyBorder="1"/>
    <xf numFmtId="4" fontId="5" fillId="0" borderId="2" xfId="0" applyNumberFormat="1" applyFont="1" applyFill="1" applyBorder="1"/>
    <xf numFmtId="4" fontId="13" fillId="0" borderId="12" xfId="0" applyNumberFormat="1" applyFont="1" applyFill="1" applyBorder="1" applyAlignment="1">
      <alignment horizontal="right"/>
    </xf>
    <xf numFmtId="4" fontId="7" fillId="3" borderId="6" xfId="0" applyNumberFormat="1" applyFont="1" applyFill="1" applyBorder="1" applyAlignment="1">
      <alignment horizontal="center" wrapText="1"/>
    </xf>
    <xf numFmtId="4" fontId="13" fillId="0" borderId="12" xfId="0" applyNumberFormat="1" applyFont="1" applyBorder="1"/>
    <xf numFmtId="4" fontId="15" fillId="0" borderId="12" xfId="0" applyNumberFormat="1" applyFont="1" applyBorder="1" applyAlignment="1">
      <alignment horizontal="left"/>
    </xf>
    <xf numFmtId="4" fontId="9" fillId="7" borderId="7" xfId="0" applyNumberFormat="1" applyFont="1" applyFill="1" applyBorder="1" applyAlignment="1">
      <alignment horizontal="center"/>
    </xf>
    <xf numFmtId="4" fontId="9" fillId="7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4" fontId="17" fillId="6" borderId="6" xfId="0" applyNumberFormat="1" applyFont="1" applyFill="1" applyBorder="1" applyAlignment="1">
      <alignment horizontal="center"/>
    </xf>
    <xf numFmtId="4" fontId="17" fillId="6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abSelected="1" topLeftCell="A76" zoomScale="93" zoomScaleNormal="93" workbookViewId="0">
      <selection activeCell="U22" sqref="U22"/>
    </sheetView>
  </sheetViews>
  <sheetFormatPr defaultRowHeight="18.75" x14ac:dyDescent="0.3"/>
  <cols>
    <col min="1" max="1" width="40" style="3" bestFit="1" customWidth="1"/>
    <col min="2" max="2" width="16.5703125" style="5" customWidth="1"/>
    <col min="3" max="3" width="15.85546875" style="14" customWidth="1"/>
    <col min="4" max="4" width="14.28515625" style="15" bestFit="1" customWidth="1"/>
    <col min="5" max="5" width="16.42578125" style="15" bestFit="1" customWidth="1"/>
    <col min="6" max="6" width="17" style="15" customWidth="1"/>
    <col min="7" max="9" width="15.42578125" style="15" customWidth="1"/>
    <col min="10" max="10" width="28.42578125" customWidth="1"/>
  </cols>
  <sheetData>
    <row r="1" spans="1:10" ht="21" x14ac:dyDescent="0.35">
      <c r="A1" s="87" t="s">
        <v>101</v>
      </c>
      <c r="B1" s="87"/>
      <c r="C1" s="87"/>
      <c r="D1" s="87"/>
      <c r="E1" s="87"/>
      <c r="F1" s="25"/>
      <c r="G1" s="25"/>
      <c r="H1" s="25"/>
      <c r="I1" s="25"/>
    </row>
    <row r="2" spans="1:10" ht="21.75" thickBot="1" x14ac:dyDescent="0.4">
      <c r="A2" s="88"/>
      <c r="B2" s="88"/>
      <c r="C2" s="88"/>
      <c r="D2" s="88"/>
      <c r="E2" s="88"/>
      <c r="F2" s="26"/>
      <c r="G2" s="26"/>
      <c r="H2" s="26"/>
      <c r="I2" s="26"/>
    </row>
    <row r="3" spans="1:10" ht="19.5" thickBot="1" x14ac:dyDescent="0.35">
      <c r="A3" s="2"/>
      <c r="B3" s="85" t="s">
        <v>53</v>
      </c>
      <c r="C3" s="86"/>
      <c r="D3" s="89" t="s">
        <v>102</v>
      </c>
      <c r="E3" s="90"/>
      <c r="F3" s="90"/>
      <c r="G3" s="90"/>
      <c r="H3" s="90"/>
      <c r="I3" s="91"/>
    </row>
    <row r="4" spans="1:10" s="7" customFormat="1" ht="38.25" thickBot="1" x14ac:dyDescent="0.35">
      <c r="A4" s="6" t="s">
        <v>0</v>
      </c>
      <c r="B4" s="17" t="s">
        <v>97</v>
      </c>
      <c r="C4" s="13" t="s">
        <v>103</v>
      </c>
      <c r="D4" s="17" t="s">
        <v>104</v>
      </c>
      <c r="E4" s="62" t="s">
        <v>105</v>
      </c>
      <c r="F4" s="62" t="s">
        <v>106</v>
      </c>
      <c r="G4" s="62" t="s">
        <v>107</v>
      </c>
      <c r="H4" s="62" t="s">
        <v>108</v>
      </c>
      <c r="I4" s="62" t="s">
        <v>109</v>
      </c>
    </row>
    <row r="5" spans="1:10" ht="19.5" thickBot="1" x14ac:dyDescent="0.35">
      <c r="A5" s="49" t="s">
        <v>1</v>
      </c>
      <c r="B5" s="50" t="s">
        <v>42</v>
      </c>
      <c r="C5" s="51" t="s">
        <v>42</v>
      </c>
      <c r="D5" s="50" t="s">
        <v>42</v>
      </c>
      <c r="E5" s="63" t="s">
        <v>42</v>
      </c>
      <c r="F5" s="63" t="s">
        <v>42</v>
      </c>
      <c r="G5" s="63" t="s">
        <v>42</v>
      </c>
      <c r="H5" s="63" t="s">
        <v>42</v>
      </c>
      <c r="I5" s="63" t="s">
        <v>42</v>
      </c>
    </row>
    <row r="6" spans="1:10" x14ac:dyDescent="0.3">
      <c r="A6" s="46"/>
      <c r="B6" s="47"/>
      <c r="C6" s="48"/>
      <c r="D6" s="47"/>
      <c r="E6" s="64"/>
      <c r="F6" s="64"/>
      <c r="G6" s="64"/>
      <c r="H6" s="64"/>
      <c r="I6" s="64"/>
    </row>
    <row r="7" spans="1:10" x14ac:dyDescent="0.3">
      <c r="A7" s="39" t="s">
        <v>70</v>
      </c>
      <c r="B7" s="37">
        <v>2544.37</v>
      </c>
      <c r="C7" s="38">
        <v>2504.37</v>
      </c>
      <c r="D7" s="37">
        <v>2504.37</v>
      </c>
      <c r="E7" s="65">
        <v>0</v>
      </c>
      <c r="F7" s="65">
        <v>2504.37</v>
      </c>
      <c r="G7" s="65"/>
      <c r="H7" s="65"/>
      <c r="I7" s="65">
        <f>SUM(E7:H7)</f>
        <v>2504.37</v>
      </c>
      <c r="J7" t="s">
        <v>65</v>
      </c>
    </row>
    <row r="8" spans="1:10" x14ac:dyDescent="0.3">
      <c r="A8" s="36" t="s">
        <v>37</v>
      </c>
      <c r="B8" s="37">
        <v>1080</v>
      </c>
      <c r="C8" s="38">
        <v>1040</v>
      </c>
      <c r="D8" s="37">
        <v>1080</v>
      </c>
      <c r="E8" s="65">
        <v>0</v>
      </c>
      <c r="F8" s="65">
        <v>60</v>
      </c>
      <c r="G8" s="65"/>
      <c r="H8" s="65"/>
      <c r="I8" s="65">
        <f t="shared" ref="I8:I44" si="0">SUM(E8:H8)</f>
        <v>60</v>
      </c>
    </row>
    <row r="9" spans="1:10" x14ac:dyDescent="0.3">
      <c r="A9" s="39" t="s">
        <v>71</v>
      </c>
      <c r="B9" s="37">
        <v>0</v>
      </c>
      <c r="C9" s="38">
        <v>0</v>
      </c>
      <c r="D9" s="37">
        <v>500</v>
      </c>
      <c r="E9" s="65">
        <v>0</v>
      </c>
      <c r="F9" s="65">
        <v>0</v>
      </c>
      <c r="G9" s="65"/>
      <c r="H9" s="65"/>
      <c r="I9" s="65">
        <f t="shared" si="0"/>
        <v>0</v>
      </c>
    </row>
    <row r="10" spans="1:10" x14ac:dyDescent="0.3">
      <c r="A10" s="36" t="s">
        <v>39</v>
      </c>
      <c r="B10" s="37">
        <v>1200</v>
      </c>
      <c r="C10" s="38">
        <v>450</v>
      </c>
      <c r="D10" s="37">
        <v>1200</v>
      </c>
      <c r="E10" s="65">
        <v>375</v>
      </c>
      <c r="F10" s="65">
        <v>200</v>
      </c>
      <c r="G10" s="65"/>
      <c r="H10" s="65"/>
      <c r="I10" s="65">
        <f t="shared" si="0"/>
        <v>575</v>
      </c>
      <c r="J10" s="27"/>
    </row>
    <row r="11" spans="1:10" x14ac:dyDescent="0.3">
      <c r="A11" s="36" t="s">
        <v>3</v>
      </c>
      <c r="B11" s="37">
        <v>600</v>
      </c>
      <c r="C11" s="38">
        <v>455</v>
      </c>
      <c r="D11" s="37">
        <v>600</v>
      </c>
      <c r="E11" s="65">
        <v>630</v>
      </c>
      <c r="F11" s="65">
        <v>0</v>
      </c>
      <c r="G11" s="65"/>
      <c r="H11" s="65"/>
      <c r="I11" s="65">
        <f t="shared" si="0"/>
        <v>630</v>
      </c>
      <c r="J11" s="27"/>
    </row>
    <row r="12" spans="1:10" x14ac:dyDescent="0.3">
      <c r="A12" s="39" t="s">
        <v>72</v>
      </c>
      <c r="B12" s="37">
        <v>0</v>
      </c>
      <c r="C12" s="38">
        <v>0</v>
      </c>
      <c r="D12" s="37">
        <v>500</v>
      </c>
      <c r="E12" s="65">
        <v>0</v>
      </c>
      <c r="F12" s="65">
        <v>0</v>
      </c>
      <c r="G12" s="65"/>
      <c r="H12" s="65"/>
      <c r="I12" s="65">
        <f t="shared" si="0"/>
        <v>0</v>
      </c>
      <c r="J12" s="27"/>
    </row>
    <row r="13" spans="1:10" x14ac:dyDescent="0.3">
      <c r="A13" s="39" t="s">
        <v>73</v>
      </c>
      <c r="B13" s="37">
        <v>500</v>
      </c>
      <c r="C13" s="38">
        <v>0</v>
      </c>
      <c r="D13" s="37">
        <v>500</v>
      </c>
      <c r="E13" s="65">
        <v>0</v>
      </c>
      <c r="F13" s="65">
        <v>0</v>
      </c>
      <c r="G13" s="65"/>
      <c r="H13" s="65"/>
      <c r="I13" s="65">
        <f t="shared" si="0"/>
        <v>0</v>
      </c>
      <c r="J13" s="27"/>
    </row>
    <row r="14" spans="1:10" x14ac:dyDescent="0.3">
      <c r="A14" s="39" t="s">
        <v>38</v>
      </c>
      <c r="B14" s="37">
        <v>360</v>
      </c>
      <c r="C14" s="38">
        <v>360</v>
      </c>
      <c r="D14" s="37">
        <v>360</v>
      </c>
      <c r="E14" s="65">
        <v>90</v>
      </c>
      <c r="F14" s="65">
        <v>90</v>
      </c>
      <c r="G14" s="65"/>
      <c r="H14" s="65"/>
      <c r="I14" s="65">
        <f t="shared" si="0"/>
        <v>180</v>
      </c>
      <c r="J14" s="27"/>
    </row>
    <row r="15" spans="1:10" x14ac:dyDescent="0.3">
      <c r="A15" s="36" t="s">
        <v>36</v>
      </c>
      <c r="B15" s="37">
        <v>0</v>
      </c>
      <c r="C15" s="40">
        <v>0</v>
      </c>
      <c r="D15" s="37">
        <v>0</v>
      </c>
      <c r="E15" s="65">
        <v>0</v>
      </c>
      <c r="F15" s="65">
        <v>0</v>
      </c>
      <c r="G15" s="65"/>
      <c r="H15" s="65"/>
      <c r="I15" s="65">
        <f t="shared" si="0"/>
        <v>0</v>
      </c>
    </row>
    <row r="16" spans="1:10" x14ac:dyDescent="0.3">
      <c r="A16" s="39" t="s">
        <v>94</v>
      </c>
      <c r="B16" s="37">
        <v>0</v>
      </c>
      <c r="C16" s="40">
        <v>0</v>
      </c>
      <c r="D16" s="37">
        <v>0</v>
      </c>
      <c r="E16" s="65">
        <v>0</v>
      </c>
      <c r="F16" s="65">
        <v>0</v>
      </c>
      <c r="G16" s="65"/>
      <c r="H16" s="65"/>
      <c r="I16" s="65">
        <f t="shared" si="0"/>
        <v>0</v>
      </c>
    </row>
    <row r="17" spans="1:14" x14ac:dyDescent="0.3">
      <c r="A17" s="39" t="s">
        <v>84</v>
      </c>
      <c r="B17" s="37">
        <v>0</v>
      </c>
      <c r="C17" s="38">
        <v>0</v>
      </c>
      <c r="D17" s="37">
        <v>0</v>
      </c>
      <c r="E17" s="65">
        <v>0</v>
      </c>
      <c r="F17" s="65">
        <v>0</v>
      </c>
      <c r="G17" s="65"/>
      <c r="H17" s="65"/>
      <c r="I17" s="65">
        <f t="shared" si="0"/>
        <v>0</v>
      </c>
    </row>
    <row r="18" spans="1:14" x14ac:dyDescent="0.3">
      <c r="A18" s="39" t="s">
        <v>85</v>
      </c>
      <c r="B18" s="37">
        <v>0</v>
      </c>
      <c r="C18" s="38">
        <v>0</v>
      </c>
      <c r="D18" s="37">
        <v>0</v>
      </c>
      <c r="E18" s="65">
        <v>0</v>
      </c>
      <c r="F18" s="65">
        <v>0</v>
      </c>
      <c r="G18" s="65"/>
      <c r="H18" s="65"/>
      <c r="I18" s="65">
        <f t="shared" si="0"/>
        <v>0</v>
      </c>
    </row>
    <row r="19" spans="1:14" x14ac:dyDescent="0.3">
      <c r="A19" s="39" t="s">
        <v>95</v>
      </c>
      <c r="B19" s="37">
        <v>0</v>
      </c>
      <c r="C19" s="38">
        <v>0</v>
      </c>
      <c r="D19" s="37">
        <v>0</v>
      </c>
      <c r="E19" s="65">
        <v>0</v>
      </c>
      <c r="F19" s="65">
        <v>0</v>
      </c>
      <c r="G19" s="65"/>
      <c r="H19" s="65"/>
      <c r="I19" s="65">
        <f t="shared" si="0"/>
        <v>0</v>
      </c>
    </row>
    <row r="20" spans="1:14" x14ac:dyDescent="0.3">
      <c r="A20" s="39" t="s">
        <v>86</v>
      </c>
      <c r="B20" s="37">
        <v>0</v>
      </c>
      <c r="C20" s="38">
        <v>0</v>
      </c>
      <c r="D20" s="37">
        <v>0</v>
      </c>
      <c r="E20" s="65">
        <v>0</v>
      </c>
      <c r="F20" s="65">
        <v>0</v>
      </c>
      <c r="G20" s="65"/>
      <c r="H20" s="65"/>
      <c r="I20" s="65">
        <f t="shared" si="0"/>
        <v>0</v>
      </c>
    </row>
    <row r="21" spans="1:14" x14ac:dyDescent="0.3">
      <c r="A21" s="39" t="s">
        <v>91</v>
      </c>
      <c r="B21" s="37">
        <v>0</v>
      </c>
      <c r="C21" s="38">
        <v>0</v>
      </c>
      <c r="D21" s="37">
        <v>0</v>
      </c>
      <c r="E21" s="65">
        <v>0</v>
      </c>
      <c r="F21" s="65">
        <v>0</v>
      </c>
      <c r="G21" s="65"/>
      <c r="H21" s="65"/>
      <c r="I21" s="65">
        <f t="shared" si="0"/>
        <v>0</v>
      </c>
    </row>
    <row r="22" spans="1:14" x14ac:dyDescent="0.3">
      <c r="A22" s="39" t="s">
        <v>46</v>
      </c>
      <c r="B22" s="37">
        <v>500</v>
      </c>
      <c r="C22" s="41">
        <v>0</v>
      </c>
      <c r="D22" s="37">
        <v>500</v>
      </c>
      <c r="E22" s="65">
        <v>0</v>
      </c>
      <c r="F22" s="65">
        <v>0</v>
      </c>
      <c r="G22" s="65"/>
      <c r="H22" s="65"/>
      <c r="I22" s="65">
        <f t="shared" si="0"/>
        <v>0</v>
      </c>
      <c r="J22" s="8"/>
      <c r="K22" s="8"/>
      <c r="L22" s="8"/>
      <c r="M22" s="8"/>
      <c r="N22" s="8"/>
    </row>
    <row r="23" spans="1:14" x14ac:dyDescent="0.3">
      <c r="A23" s="39" t="s">
        <v>45</v>
      </c>
      <c r="B23" s="37">
        <v>0</v>
      </c>
      <c r="C23" s="41">
        <v>666</v>
      </c>
      <c r="D23" s="37">
        <v>500</v>
      </c>
      <c r="E23" s="65">
        <v>0</v>
      </c>
      <c r="F23" s="65">
        <v>0</v>
      </c>
      <c r="G23" s="65"/>
      <c r="H23" s="65"/>
      <c r="I23" s="65">
        <f t="shared" si="0"/>
        <v>0</v>
      </c>
    </row>
    <row r="24" spans="1:14" x14ac:dyDescent="0.3">
      <c r="A24" s="39" t="s">
        <v>92</v>
      </c>
      <c r="B24" s="37">
        <v>0</v>
      </c>
      <c r="C24" s="41">
        <v>35.49</v>
      </c>
      <c r="D24" s="37">
        <v>0</v>
      </c>
      <c r="E24" s="65">
        <v>0</v>
      </c>
      <c r="F24" s="65">
        <v>0</v>
      </c>
      <c r="G24" s="65"/>
      <c r="H24" s="65"/>
      <c r="I24" s="65">
        <f t="shared" si="0"/>
        <v>0</v>
      </c>
    </row>
    <row r="25" spans="1:14" x14ac:dyDescent="0.3">
      <c r="A25" s="39" t="s">
        <v>41</v>
      </c>
      <c r="B25" s="37">
        <v>0</v>
      </c>
      <c r="C25" s="38">
        <v>0</v>
      </c>
      <c r="D25" s="37">
        <v>0</v>
      </c>
      <c r="E25" s="65">
        <v>0</v>
      </c>
      <c r="F25" s="65">
        <v>0</v>
      </c>
      <c r="G25" s="65"/>
      <c r="H25" s="65"/>
      <c r="I25" s="65">
        <f t="shared" si="0"/>
        <v>0</v>
      </c>
    </row>
    <row r="26" spans="1:14" x14ac:dyDescent="0.3">
      <c r="A26" s="36" t="s">
        <v>4</v>
      </c>
      <c r="B26" s="37">
        <v>0</v>
      </c>
      <c r="C26" s="38">
        <v>0</v>
      </c>
      <c r="D26" s="37">
        <v>0</v>
      </c>
      <c r="E26" s="65">
        <v>0</v>
      </c>
      <c r="F26" s="65">
        <v>0</v>
      </c>
      <c r="G26" s="65"/>
      <c r="H26" s="65"/>
      <c r="I26" s="65">
        <f t="shared" si="0"/>
        <v>0</v>
      </c>
    </row>
    <row r="27" spans="1:14" x14ac:dyDescent="0.3">
      <c r="A27" s="39" t="s">
        <v>69</v>
      </c>
      <c r="B27" s="37">
        <v>0</v>
      </c>
      <c r="C27" s="38">
        <v>0</v>
      </c>
      <c r="D27" s="37">
        <v>0</v>
      </c>
      <c r="E27" s="65">
        <v>0</v>
      </c>
      <c r="F27" s="65">
        <v>0</v>
      </c>
      <c r="G27" s="65"/>
      <c r="H27" s="65"/>
      <c r="I27" s="65">
        <f t="shared" si="0"/>
        <v>0</v>
      </c>
    </row>
    <row r="28" spans="1:14" x14ac:dyDescent="0.3">
      <c r="A28" s="39" t="s">
        <v>44</v>
      </c>
      <c r="B28" s="37">
        <v>0</v>
      </c>
      <c r="C28" s="41">
        <v>0</v>
      </c>
      <c r="D28" s="37">
        <v>0</v>
      </c>
      <c r="E28" s="65">
        <v>0</v>
      </c>
      <c r="F28" s="65">
        <v>0</v>
      </c>
      <c r="G28" s="65"/>
      <c r="H28" s="65"/>
      <c r="I28" s="65">
        <f t="shared" si="0"/>
        <v>0</v>
      </c>
    </row>
    <row r="29" spans="1:14" x14ac:dyDescent="0.3">
      <c r="A29" s="39" t="s">
        <v>96</v>
      </c>
      <c r="B29" s="37">
        <v>0</v>
      </c>
      <c r="C29" s="41">
        <v>0</v>
      </c>
      <c r="D29" s="37">
        <v>0</v>
      </c>
      <c r="E29" s="65">
        <v>0</v>
      </c>
      <c r="F29" s="65">
        <v>0</v>
      </c>
      <c r="G29" s="65"/>
      <c r="H29" s="65"/>
      <c r="I29" s="65">
        <f t="shared" si="0"/>
        <v>0</v>
      </c>
    </row>
    <row r="30" spans="1:14" x14ac:dyDescent="0.3">
      <c r="A30" s="36" t="s">
        <v>2</v>
      </c>
      <c r="B30" s="37">
        <v>42443.24</v>
      </c>
      <c r="C30" s="38">
        <v>42443</v>
      </c>
      <c r="D30" s="37">
        <v>43521</v>
      </c>
      <c r="E30" s="65">
        <v>21760.49</v>
      </c>
      <c r="F30" s="65">
        <v>21760.49</v>
      </c>
      <c r="G30" s="65"/>
      <c r="H30" s="65"/>
      <c r="I30" s="65">
        <f t="shared" si="0"/>
        <v>43520.98</v>
      </c>
    </row>
    <row r="31" spans="1:14" x14ac:dyDescent="0.3">
      <c r="A31" s="39" t="s">
        <v>20</v>
      </c>
      <c r="B31" s="37">
        <v>0</v>
      </c>
      <c r="C31" s="38">
        <v>0</v>
      </c>
      <c r="D31" s="37">
        <v>0</v>
      </c>
      <c r="E31" s="65">
        <v>0</v>
      </c>
      <c r="F31" s="65">
        <v>0</v>
      </c>
      <c r="G31" s="65"/>
      <c r="H31" s="65"/>
      <c r="I31" s="65">
        <f t="shared" si="0"/>
        <v>0</v>
      </c>
    </row>
    <row r="32" spans="1:14" x14ac:dyDescent="0.3">
      <c r="A32" s="39" t="s">
        <v>98</v>
      </c>
      <c r="B32" s="37">
        <v>0</v>
      </c>
      <c r="C32" s="38">
        <v>40.56</v>
      </c>
      <c r="D32" s="37">
        <v>0</v>
      </c>
      <c r="E32" s="65">
        <v>0</v>
      </c>
      <c r="F32" s="65">
        <v>0</v>
      </c>
      <c r="G32" s="65"/>
      <c r="H32" s="65"/>
      <c r="I32" s="65">
        <f t="shared" si="0"/>
        <v>0</v>
      </c>
    </row>
    <row r="33" spans="1:14" x14ac:dyDescent="0.3">
      <c r="A33" s="39" t="s">
        <v>82</v>
      </c>
      <c r="B33" s="37">
        <v>0</v>
      </c>
      <c r="C33" s="38">
        <v>0</v>
      </c>
      <c r="D33" s="37">
        <v>0</v>
      </c>
      <c r="E33" s="65">
        <v>0</v>
      </c>
      <c r="F33" s="65">
        <v>0</v>
      </c>
      <c r="G33" s="65"/>
      <c r="H33" s="65"/>
      <c r="I33" s="65">
        <f t="shared" si="0"/>
        <v>0</v>
      </c>
    </row>
    <row r="34" spans="1:14" x14ac:dyDescent="0.3">
      <c r="A34" s="39" t="s">
        <v>81</v>
      </c>
      <c r="B34" s="37">
        <v>0</v>
      </c>
      <c r="C34" s="38">
        <v>21208</v>
      </c>
      <c r="D34" s="37">
        <v>0</v>
      </c>
      <c r="E34" s="65">
        <v>0</v>
      </c>
      <c r="F34" s="65">
        <v>0</v>
      </c>
      <c r="G34" s="65"/>
      <c r="H34" s="65"/>
      <c r="I34" s="65">
        <f t="shared" si="0"/>
        <v>0</v>
      </c>
    </row>
    <row r="35" spans="1:14" x14ac:dyDescent="0.3">
      <c r="A35" s="39" t="s">
        <v>99</v>
      </c>
      <c r="B35" s="37">
        <v>0</v>
      </c>
      <c r="C35" s="38">
        <v>1500</v>
      </c>
      <c r="D35" s="37">
        <v>0</v>
      </c>
      <c r="E35" s="65">
        <v>0</v>
      </c>
      <c r="F35" s="65">
        <v>0</v>
      </c>
      <c r="G35" s="65"/>
      <c r="H35" s="65"/>
      <c r="I35" s="65">
        <f t="shared" si="0"/>
        <v>0</v>
      </c>
    </row>
    <row r="36" spans="1:14" x14ac:dyDescent="0.3">
      <c r="A36" s="36" t="s">
        <v>6</v>
      </c>
      <c r="B36" s="37">
        <v>0</v>
      </c>
      <c r="C36" s="38">
        <v>0</v>
      </c>
      <c r="D36" s="37">
        <v>0</v>
      </c>
      <c r="E36" s="65">
        <v>0</v>
      </c>
      <c r="F36" s="65">
        <v>0</v>
      </c>
      <c r="G36" s="65"/>
      <c r="H36" s="65"/>
      <c r="I36" s="65">
        <f t="shared" si="0"/>
        <v>0</v>
      </c>
    </row>
    <row r="37" spans="1:14" x14ac:dyDescent="0.3">
      <c r="A37" s="39" t="s">
        <v>43</v>
      </c>
      <c r="B37" s="37">
        <v>0</v>
      </c>
      <c r="C37" s="41">
        <v>0</v>
      </c>
      <c r="D37" s="37">
        <v>500</v>
      </c>
      <c r="E37" s="65">
        <v>0</v>
      </c>
      <c r="F37" s="65">
        <v>0</v>
      </c>
      <c r="G37" s="65"/>
      <c r="H37" s="65"/>
      <c r="I37" s="65">
        <f t="shared" si="0"/>
        <v>0</v>
      </c>
    </row>
    <row r="38" spans="1:14" s="8" customFormat="1" x14ac:dyDescent="0.3">
      <c r="A38" s="36" t="s">
        <v>5</v>
      </c>
      <c r="B38" s="37">
        <v>2500</v>
      </c>
      <c r="C38" s="38">
        <v>770.13</v>
      </c>
      <c r="D38" s="37">
        <v>2500</v>
      </c>
      <c r="E38" s="65">
        <v>1110</v>
      </c>
      <c r="F38" s="65">
        <v>1079</v>
      </c>
      <c r="G38" s="65"/>
      <c r="H38" s="65"/>
      <c r="I38" s="65">
        <f t="shared" si="0"/>
        <v>2189</v>
      </c>
      <c r="J38" s="27"/>
      <c r="K38"/>
      <c r="L38"/>
      <c r="M38"/>
      <c r="N38"/>
    </row>
    <row r="39" spans="1:14" s="8" customFormat="1" ht="19.5" thickBot="1" x14ac:dyDescent="0.35">
      <c r="A39" s="42" t="s">
        <v>74</v>
      </c>
      <c r="B39" s="43">
        <v>0</v>
      </c>
      <c r="C39" s="44">
        <v>0</v>
      </c>
      <c r="D39" s="43">
        <v>0</v>
      </c>
      <c r="E39" s="66">
        <v>0</v>
      </c>
      <c r="F39" s="66">
        <v>0</v>
      </c>
      <c r="G39" s="66"/>
      <c r="H39" s="66"/>
      <c r="I39" s="66">
        <f t="shared" si="0"/>
        <v>0</v>
      </c>
      <c r="J39" s="27"/>
      <c r="K39"/>
      <c r="L39"/>
      <c r="M39"/>
      <c r="N39"/>
    </row>
    <row r="40" spans="1:14" ht="19.5" thickBot="1" x14ac:dyDescent="0.35">
      <c r="A40" s="11" t="s">
        <v>54</v>
      </c>
      <c r="B40" s="45">
        <f>SUM(B5:B39)</f>
        <v>51727.61</v>
      </c>
      <c r="C40" s="45">
        <f>SUM(C5:C39)</f>
        <v>71472.55</v>
      </c>
      <c r="D40" s="20">
        <f t="shared" ref="D40:I40" si="1">SUM(D5:D39)</f>
        <v>54765.369999999995</v>
      </c>
      <c r="E40" s="67">
        <f t="shared" si="1"/>
        <v>23965.49</v>
      </c>
      <c r="F40" s="68">
        <f t="shared" si="1"/>
        <v>25693.86</v>
      </c>
      <c r="G40" s="67">
        <f t="shared" si="1"/>
        <v>0</v>
      </c>
      <c r="H40" s="69">
        <f t="shared" si="1"/>
        <v>0</v>
      </c>
      <c r="I40" s="67">
        <f t="shared" si="1"/>
        <v>49659.350000000006</v>
      </c>
    </row>
    <row r="41" spans="1:14" s="10" customFormat="1" x14ac:dyDescent="0.3">
      <c r="A41" s="32" t="s">
        <v>55</v>
      </c>
      <c r="B41" s="30">
        <v>0</v>
      </c>
      <c r="C41" s="21">
        <v>13628.43</v>
      </c>
      <c r="D41" s="30">
        <v>0</v>
      </c>
      <c r="E41" s="70">
        <v>479.27</v>
      </c>
      <c r="F41" s="70">
        <v>363.09</v>
      </c>
      <c r="G41" s="70"/>
      <c r="H41" s="70"/>
      <c r="I41" s="65">
        <f t="shared" si="0"/>
        <v>842.3599999999999</v>
      </c>
    </row>
    <row r="42" spans="1:14" s="10" customFormat="1" ht="19.5" thickBot="1" x14ac:dyDescent="0.35">
      <c r="A42" s="33" t="s">
        <v>56</v>
      </c>
      <c r="B42" s="34">
        <v>0</v>
      </c>
      <c r="C42" s="35">
        <v>15.21</v>
      </c>
      <c r="D42" s="34">
        <v>0</v>
      </c>
      <c r="E42" s="71">
        <v>0</v>
      </c>
      <c r="F42" s="71">
        <v>0</v>
      </c>
      <c r="G42" s="71"/>
      <c r="H42" s="71"/>
      <c r="I42" s="65">
        <f t="shared" si="0"/>
        <v>0</v>
      </c>
    </row>
    <row r="43" spans="1:14" s="10" customFormat="1" ht="19.5" thickBot="1" x14ac:dyDescent="0.35">
      <c r="A43" s="11" t="s">
        <v>57</v>
      </c>
      <c r="B43" s="29">
        <f t="shared" ref="B43:I43" si="2">SUM(B40:B42)</f>
        <v>51727.61</v>
      </c>
      <c r="C43" s="22">
        <f t="shared" si="2"/>
        <v>85116.190000000017</v>
      </c>
      <c r="D43" s="29">
        <f t="shared" si="2"/>
        <v>54765.369999999995</v>
      </c>
      <c r="E43" s="67">
        <f t="shared" si="2"/>
        <v>24444.760000000002</v>
      </c>
      <c r="F43" s="67">
        <f t="shared" si="2"/>
        <v>26056.95</v>
      </c>
      <c r="G43" s="67">
        <f t="shared" si="2"/>
        <v>0</v>
      </c>
      <c r="H43" s="67">
        <f t="shared" si="2"/>
        <v>0</v>
      </c>
      <c r="I43" s="67">
        <f t="shared" si="2"/>
        <v>50501.710000000006</v>
      </c>
    </row>
    <row r="44" spans="1:14" s="10" customFormat="1" ht="19.5" thickBot="1" x14ac:dyDescent="0.35">
      <c r="A44" s="9" t="s">
        <v>58</v>
      </c>
      <c r="B44" s="31">
        <v>0</v>
      </c>
      <c r="C44" s="21">
        <v>0.19</v>
      </c>
      <c r="D44" s="31">
        <v>0</v>
      </c>
      <c r="E44" s="72">
        <v>0.03</v>
      </c>
      <c r="F44" s="73">
        <v>0.01</v>
      </c>
      <c r="G44" s="73"/>
      <c r="H44" s="73"/>
      <c r="I44" s="65">
        <f t="shared" si="0"/>
        <v>0.04</v>
      </c>
    </row>
    <row r="45" spans="1:14" s="10" customFormat="1" ht="19.5" thickBot="1" x14ac:dyDescent="0.35">
      <c r="A45" s="11" t="s">
        <v>59</v>
      </c>
      <c r="B45" s="29">
        <f>SUM(B43:B44)</f>
        <v>51727.61</v>
      </c>
      <c r="C45" s="22">
        <f>SUM(C43:C44)</f>
        <v>85116.380000000019</v>
      </c>
      <c r="D45" s="29">
        <f>SUM(D43:D44)</f>
        <v>54765.369999999995</v>
      </c>
      <c r="E45" s="67">
        <f t="shared" ref="E45:I45" si="3">SUM(E43:E44)</f>
        <v>24444.79</v>
      </c>
      <c r="F45" s="67">
        <f t="shared" si="3"/>
        <v>26056.959999999999</v>
      </c>
      <c r="G45" s="67">
        <f t="shared" si="3"/>
        <v>0</v>
      </c>
      <c r="H45" s="67">
        <f t="shared" si="3"/>
        <v>0</v>
      </c>
      <c r="I45" s="67">
        <f t="shared" si="3"/>
        <v>50501.750000000007</v>
      </c>
    </row>
    <row r="46" spans="1:14" ht="19.5" thickBot="1" x14ac:dyDescent="0.35">
      <c r="A46" s="2"/>
      <c r="B46" s="18"/>
      <c r="C46" s="23"/>
      <c r="D46" s="18"/>
      <c r="E46" s="72"/>
      <c r="F46" s="70"/>
      <c r="G46" s="74"/>
      <c r="H46" s="70"/>
      <c r="I46" s="70"/>
    </row>
    <row r="47" spans="1:14" ht="19.5" thickBot="1" x14ac:dyDescent="0.35">
      <c r="A47" s="49" t="s">
        <v>7</v>
      </c>
      <c r="B47" s="50" t="s">
        <v>42</v>
      </c>
      <c r="C47" s="82" t="s">
        <v>42</v>
      </c>
      <c r="D47" s="50" t="s">
        <v>42</v>
      </c>
      <c r="E47" s="63" t="s">
        <v>42</v>
      </c>
      <c r="F47" s="63" t="s">
        <v>42</v>
      </c>
      <c r="G47" s="75" t="s">
        <v>42</v>
      </c>
      <c r="H47" s="63" t="s">
        <v>42</v>
      </c>
      <c r="I47" s="63" t="s">
        <v>42</v>
      </c>
    </row>
    <row r="48" spans="1:14" x14ac:dyDescent="0.3">
      <c r="A48" s="46"/>
      <c r="B48" s="47"/>
      <c r="C48" s="48"/>
      <c r="D48" s="47"/>
      <c r="E48" s="64"/>
      <c r="F48" s="64"/>
      <c r="G48" s="64"/>
      <c r="H48" s="64"/>
      <c r="I48" s="64"/>
    </row>
    <row r="49" spans="1:9" x14ac:dyDescent="0.3">
      <c r="A49" s="36" t="s">
        <v>40</v>
      </c>
      <c r="B49" s="37">
        <v>6800</v>
      </c>
      <c r="C49" s="38">
        <v>6818.4</v>
      </c>
      <c r="D49" s="37">
        <v>7250</v>
      </c>
      <c r="E49" s="65">
        <v>1731.6</v>
      </c>
      <c r="F49" s="83">
        <v>1731.6</v>
      </c>
      <c r="G49" s="65"/>
      <c r="H49" s="65"/>
      <c r="I49" s="65">
        <f t="shared" ref="I49:I80" si="4">SUM(E49:H49)</f>
        <v>3463.2</v>
      </c>
    </row>
    <row r="50" spans="1:9" x14ac:dyDescent="0.3">
      <c r="A50" s="39" t="s">
        <v>47</v>
      </c>
      <c r="B50" s="37">
        <v>3200</v>
      </c>
      <c r="C50" s="41">
        <v>2708.2</v>
      </c>
      <c r="D50" s="37">
        <v>3600</v>
      </c>
      <c r="E50" s="65">
        <v>681.15</v>
      </c>
      <c r="F50" s="83">
        <v>680.95</v>
      </c>
      <c r="G50" s="65"/>
      <c r="H50" s="65"/>
      <c r="I50" s="65">
        <f t="shared" si="4"/>
        <v>1362.1</v>
      </c>
    </row>
    <row r="51" spans="1:9" x14ac:dyDescent="0.3">
      <c r="A51" s="36" t="s">
        <v>12</v>
      </c>
      <c r="B51" s="37">
        <v>1000</v>
      </c>
      <c r="C51" s="38">
        <v>517</v>
      </c>
      <c r="D51" s="37">
        <v>2500</v>
      </c>
      <c r="E51" s="65">
        <v>0</v>
      </c>
      <c r="F51" s="83">
        <v>166</v>
      </c>
      <c r="G51" s="65"/>
      <c r="H51" s="65"/>
      <c r="I51" s="65">
        <f t="shared" si="4"/>
        <v>166</v>
      </c>
    </row>
    <row r="52" spans="1:9" x14ac:dyDescent="0.3">
      <c r="A52" s="36" t="s">
        <v>33</v>
      </c>
      <c r="B52" s="37">
        <v>400</v>
      </c>
      <c r="C52" s="38">
        <v>137.91999999999999</v>
      </c>
      <c r="D52" s="37">
        <v>400</v>
      </c>
      <c r="E52" s="65">
        <v>79.010000000000005</v>
      </c>
      <c r="F52" s="83">
        <v>0</v>
      </c>
      <c r="G52" s="65"/>
      <c r="H52" s="65"/>
      <c r="I52" s="65">
        <f t="shared" si="4"/>
        <v>79.010000000000005</v>
      </c>
    </row>
    <row r="53" spans="1:9" x14ac:dyDescent="0.3">
      <c r="A53" s="36" t="s">
        <v>19</v>
      </c>
      <c r="B53" s="37">
        <v>0</v>
      </c>
      <c r="C53" s="38">
        <v>0</v>
      </c>
      <c r="D53" s="37">
        <v>0</v>
      </c>
      <c r="E53" s="65">
        <v>0</v>
      </c>
      <c r="F53" s="83">
        <v>217</v>
      </c>
      <c r="G53" s="65"/>
      <c r="H53" s="65"/>
      <c r="I53" s="65">
        <f t="shared" si="4"/>
        <v>217</v>
      </c>
    </row>
    <row r="54" spans="1:9" ht="18.75" customHeight="1" x14ac:dyDescent="0.3">
      <c r="A54" s="36" t="s">
        <v>9</v>
      </c>
      <c r="B54" s="37">
        <v>1000</v>
      </c>
      <c r="C54" s="38">
        <v>0</v>
      </c>
      <c r="D54" s="37">
        <v>1000</v>
      </c>
      <c r="E54" s="65">
        <v>0</v>
      </c>
      <c r="F54" s="83">
        <v>300</v>
      </c>
      <c r="G54" s="65"/>
      <c r="H54" s="65"/>
      <c r="I54" s="65">
        <f t="shared" si="4"/>
        <v>300</v>
      </c>
    </row>
    <row r="55" spans="1:9" x14ac:dyDescent="0.3">
      <c r="A55" s="39" t="s">
        <v>62</v>
      </c>
      <c r="B55" s="37">
        <v>750</v>
      </c>
      <c r="C55" s="38">
        <v>320</v>
      </c>
      <c r="D55" s="37">
        <v>500</v>
      </c>
      <c r="E55" s="65">
        <v>0</v>
      </c>
      <c r="F55" s="83">
        <v>550</v>
      </c>
      <c r="G55" s="65"/>
      <c r="H55" s="65"/>
      <c r="I55" s="65">
        <f t="shared" si="4"/>
        <v>550</v>
      </c>
    </row>
    <row r="56" spans="1:9" x14ac:dyDescent="0.3">
      <c r="A56" s="36" t="s">
        <v>31</v>
      </c>
      <c r="B56" s="37">
        <v>200</v>
      </c>
      <c r="C56" s="38">
        <v>0</v>
      </c>
      <c r="D56" s="37">
        <v>200</v>
      </c>
      <c r="E56" s="65">
        <v>0</v>
      </c>
      <c r="F56" s="83">
        <v>0</v>
      </c>
      <c r="G56" s="65"/>
      <c r="H56" s="65"/>
      <c r="I56" s="65">
        <f t="shared" si="4"/>
        <v>0</v>
      </c>
    </row>
    <row r="57" spans="1:9" x14ac:dyDescent="0.3">
      <c r="A57" s="36" t="s">
        <v>16</v>
      </c>
      <c r="B57" s="37">
        <v>0</v>
      </c>
      <c r="C57" s="38">
        <v>0</v>
      </c>
      <c r="D57" s="37">
        <v>0</v>
      </c>
      <c r="E57" s="65">
        <v>0</v>
      </c>
      <c r="F57" s="83">
        <v>0</v>
      </c>
      <c r="G57" s="65"/>
      <c r="H57" s="65"/>
      <c r="I57" s="65">
        <f t="shared" si="4"/>
        <v>0</v>
      </c>
    </row>
    <row r="58" spans="1:9" x14ac:dyDescent="0.3">
      <c r="A58" s="39" t="s">
        <v>63</v>
      </c>
      <c r="B58" s="37">
        <v>1500</v>
      </c>
      <c r="C58" s="38">
        <v>1665</v>
      </c>
      <c r="D58" s="37">
        <v>2000</v>
      </c>
      <c r="E58" s="65">
        <v>0</v>
      </c>
      <c r="F58" s="83">
        <v>0</v>
      </c>
      <c r="G58" s="65"/>
      <c r="H58" s="65"/>
      <c r="I58" s="65">
        <f t="shared" si="4"/>
        <v>0</v>
      </c>
    </row>
    <row r="59" spans="1:9" x14ac:dyDescent="0.3">
      <c r="A59" s="39" t="s">
        <v>38</v>
      </c>
      <c r="B59" s="37">
        <v>350</v>
      </c>
      <c r="C59" s="41">
        <v>360</v>
      </c>
      <c r="D59" s="37">
        <v>300</v>
      </c>
      <c r="E59" s="65">
        <v>0</v>
      </c>
      <c r="F59" s="83">
        <v>0</v>
      </c>
      <c r="G59" s="65"/>
      <c r="H59" s="65"/>
      <c r="I59" s="65">
        <f t="shared" si="4"/>
        <v>0</v>
      </c>
    </row>
    <row r="60" spans="1:9" x14ac:dyDescent="0.3">
      <c r="A60" s="39" t="s">
        <v>52</v>
      </c>
      <c r="B60" s="37">
        <v>100</v>
      </c>
      <c r="C60" s="38">
        <v>0</v>
      </c>
      <c r="D60" s="37">
        <v>50</v>
      </c>
      <c r="E60" s="65">
        <v>0</v>
      </c>
      <c r="F60" s="83">
        <v>0</v>
      </c>
      <c r="G60" s="65"/>
      <c r="H60" s="65"/>
      <c r="I60" s="65">
        <f t="shared" si="4"/>
        <v>0</v>
      </c>
    </row>
    <row r="61" spans="1:9" x14ac:dyDescent="0.3">
      <c r="A61" s="39" t="s">
        <v>36</v>
      </c>
      <c r="B61" s="37">
        <v>0</v>
      </c>
      <c r="C61" s="38">
        <v>0</v>
      </c>
      <c r="D61" s="37">
        <v>0</v>
      </c>
      <c r="E61" s="65">
        <v>0</v>
      </c>
      <c r="F61" s="83">
        <v>0</v>
      </c>
      <c r="G61" s="65"/>
      <c r="H61" s="65"/>
      <c r="I61" s="65">
        <f t="shared" si="4"/>
        <v>0</v>
      </c>
    </row>
    <row r="62" spans="1:9" x14ac:dyDescent="0.3">
      <c r="A62" s="36" t="s">
        <v>18</v>
      </c>
      <c r="B62" s="37">
        <v>577.61</v>
      </c>
      <c r="C62" s="38">
        <v>0</v>
      </c>
      <c r="D62" s="37">
        <v>965.37</v>
      </c>
      <c r="E62" s="65">
        <v>0</v>
      </c>
      <c r="F62" s="83">
        <v>0</v>
      </c>
      <c r="G62" s="65"/>
      <c r="H62" s="65"/>
      <c r="I62" s="65">
        <f t="shared" si="4"/>
        <v>0</v>
      </c>
    </row>
    <row r="63" spans="1:9" x14ac:dyDescent="0.3">
      <c r="A63" s="39" t="s">
        <v>49</v>
      </c>
      <c r="B63" s="37">
        <v>6500</v>
      </c>
      <c r="C63" s="41">
        <v>2076.67</v>
      </c>
      <c r="D63" s="37">
        <v>5000</v>
      </c>
      <c r="E63" s="65">
        <v>0</v>
      </c>
      <c r="F63" s="83">
        <v>0</v>
      </c>
      <c r="G63" s="65"/>
      <c r="H63" s="65"/>
      <c r="I63" s="65">
        <f t="shared" si="4"/>
        <v>0</v>
      </c>
    </row>
    <row r="64" spans="1:9" x14ac:dyDescent="0.3">
      <c r="A64" s="39" t="s">
        <v>51</v>
      </c>
      <c r="B64" s="37">
        <v>100</v>
      </c>
      <c r="C64" s="41">
        <v>0</v>
      </c>
      <c r="D64" s="37">
        <v>500</v>
      </c>
      <c r="E64" s="65">
        <v>0</v>
      </c>
      <c r="F64" s="83">
        <v>0</v>
      </c>
      <c r="G64" s="65"/>
      <c r="H64" s="65"/>
      <c r="I64" s="65">
        <f t="shared" si="4"/>
        <v>0</v>
      </c>
    </row>
    <row r="65" spans="1:9" x14ac:dyDescent="0.3">
      <c r="A65" s="39" t="s">
        <v>64</v>
      </c>
      <c r="B65" s="37">
        <v>0</v>
      </c>
      <c r="C65" s="41">
        <v>0</v>
      </c>
      <c r="D65" s="37">
        <v>0</v>
      </c>
      <c r="E65" s="65">
        <v>0</v>
      </c>
      <c r="F65" s="83">
        <v>0</v>
      </c>
      <c r="G65" s="65"/>
      <c r="H65" s="65"/>
      <c r="I65" s="65">
        <f t="shared" si="4"/>
        <v>0</v>
      </c>
    </row>
    <row r="66" spans="1:9" x14ac:dyDescent="0.3">
      <c r="A66" s="36" t="s">
        <v>8</v>
      </c>
      <c r="B66" s="53">
        <v>6000</v>
      </c>
      <c r="C66" s="38">
        <v>6661.29</v>
      </c>
      <c r="D66" s="53">
        <v>6500</v>
      </c>
      <c r="E66" s="76">
        <v>4112.25</v>
      </c>
      <c r="F66" s="83">
        <v>738.86</v>
      </c>
      <c r="G66" s="76"/>
      <c r="H66" s="76"/>
      <c r="I66" s="65">
        <f t="shared" si="4"/>
        <v>4851.1099999999997</v>
      </c>
    </row>
    <row r="67" spans="1:9" x14ac:dyDescent="0.3">
      <c r="A67" s="36" t="s">
        <v>21</v>
      </c>
      <c r="B67" s="54">
        <v>4500</v>
      </c>
      <c r="C67" s="55">
        <v>3954.49</v>
      </c>
      <c r="D67" s="54">
        <v>5000</v>
      </c>
      <c r="E67" s="77">
        <v>3114.03</v>
      </c>
      <c r="F67" s="84">
        <v>0</v>
      </c>
      <c r="G67" s="77"/>
      <c r="H67" s="77"/>
      <c r="I67" s="65">
        <f t="shared" si="4"/>
        <v>3114.03</v>
      </c>
    </row>
    <row r="68" spans="1:9" x14ac:dyDescent="0.3">
      <c r="A68" s="39" t="s">
        <v>76</v>
      </c>
      <c r="B68" s="54">
        <v>100</v>
      </c>
      <c r="C68" s="55">
        <v>0</v>
      </c>
      <c r="D68" s="54">
        <v>100</v>
      </c>
      <c r="E68" s="77">
        <v>0</v>
      </c>
      <c r="F68" s="84">
        <v>0</v>
      </c>
      <c r="G68" s="77"/>
      <c r="H68" s="77"/>
      <c r="I68" s="65">
        <f t="shared" si="4"/>
        <v>0</v>
      </c>
    </row>
    <row r="69" spans="1:9" x14ac:dyDescent="0.3">
      <c r="A69" s="36" t="s">
        <v>23</v>
      </c>
      <c r="B69" s="54">
        <v>200</v>
      </c>
      <c r="C69" s="55">
        <v>1060.99</v>
      </c>
      <c r="D69" s="54">
        <v>200</v>
      </c>
      <c r="E69" s="77">
        <v>700.75</v>
      </c>
      <c r="F69" s="84">
        <v>229.4</v>
      </c>
      <c r="G69" s="77"/>
      <c r="H69" s="77"/>
      <c r="I69" s="65">
        <f t="shared" si="4"/>
        <v>930.15</v>
      </c>
    </row>
    <row r="70" spans="1:9" x14ac:dyDescent="0.3">
      <c r="A70" s="39" t="s">
        <v>93</v>
      </c>
      <c r="B70" s="54">
        <v>800</v>
      </c>
      <c r="C70" s="55">
        <v>925.8</v>
      </c>
      <c r="D70" s="54">
        <v>800</v>
      </c>
      <c r="E70" s="77">
        <v>224.1</v>
      </c>
      <c r="F70" s="84">
        <v>282.8</v>
      </c>
      <c r="G70" s="77"/>
      <c r="H70" s="77"/>
      <c r="I70" s="65">
        <f t="shared" si="4"/>
        <v>506.9</v>
      </c>
    </row>
    <row r="71" spans="1:9" x14ac:dyDescent="0.3">
      <c r="A71" s="36" t="s">
        <v>24</v>
      </c>
      <c r="B71" s="54">
        <v>0</v>
      </c>
      <c r="C71" s="55">
        <v>0</v>
      </c>
      <c r="D71" s="54">
        <v>0</v>
      </c>
      <c r="E71" s="77">
        <v>0</v>
      </c>
      <c r="F71" s="84">
        <v>0</v>
      </c>
      <c r="G71" s="77"/>
      <c r="H71" s="77"/>
      <c r="I71" s="65">
        <f t="shared" si="4"/>
        <v>0</v>
      </c>
    </row>
    <row r="72" spans="1:9" x14ac:dyDescent="0.3">
      <c r="A72" s="36" t="s">
        <v>29</v>
      </c>
      <c r="B72" s="54">
        <v>200</v>
      </c>
      <c r="C72" s="55">
        <v>96.52</v>
      </c>
      <c r="D72" s="54">
        <v>200</v>
      </c>
      <c r="E72" s="77">
        <v>23.37</v>
      </c>
      <c r="F72" s="84">
        <v>131.66</v>
      </c>
      <c r="G72" s="77"/>
      <c r="H72" s="77"/>
      <c r="I72" s="65">
        <f t="shared" si="4"/>
        <v>155.03</v>
      </c>
    </row>
    <row r="73" spans="1:9" x14ac:dyDescent="0.3">
      <c r="A73" s="36" t="s">
        <v>22</v>
      </c>
      <c r="B73" s="54">
        <v>200</v>
      </c>
      <c r="C73" s="55">
        <v>623.49</v>
      </c>
      <c r="D73" s="54">
        <v>200</v>
      </c>
      <c r="E73" s="77">
        <v>50</v>
      </c>
      <c r="F73" s="84">
        <v>95</v>
      </c>
      <c r="G73" s="77"/>
      <c r="H73" s="77"/>
      <c r="I73" s="65">
        <f t="shared" si="4"/>
        <v>145</v>
      </c>
    </row>
    <row r="74" spans="1:9" x14ac:dyDescent="0.3">
      <c r="A74" s="36" t="s">
        <v>14</v>
      </c>
      <c r="B74" s="37">
        <v>1000</v>
      </c>
      <c r="C74" s="38">
        <v>70.989999999999995</v>
      </c>
      <c r="D74" s="37">
        <v>1000</v>
      </c>
      <c r="E74" s="65">
        <v>0</v>
      </c>
      <c r="F74" s="83">
        <v>270</v>
      </c>
      <c r="G74" s="65"/>
      <c r="H74" s="65"/>
      <c r="I74" s="65">
        <f t="shared" si="4"/>
        <v>270</v>
      </c>
    </row>
    <row r="75" spans="1:9" x14ac:dyDescent="0.3">
      <c r="A75" s="36" t="s">
        <v>11</v>
      </c>
      <c r="B75" s="37">
        <v>9000</v>
      </c>
      <c r="C75" s="38">
        <v>3200</v>
      </c>
      <c r="D75" s="37">
        <v>9400</v>
      </c>
      <c r="E75" s="65">
        <v>1450</v>
      </c>
      <c r="F75" s="83">
        <v>1380</v>
      </c>
      <c r="G75" s="65"/>
      <c r="H75" s="65"/>
      <c r="I75" s="65">
        <f t="shared" si="4"/>
        <v>2830</v>
      </c>
    </row>
    <row r="76" spans="1:9" x14ac:dyDescent="0.3">
      <c r="A76" s="36" t="s">
        <v>4</v>
      </c>
      <c r="B76" s="37">
        <v>200</v>
      </c>
      <c r="C76" s="56">
        <v>0</v>
      </c>
      <c r="D76" s="37">
        <v>600</v>
      </c>
      <c r="E76" s="65">
        <v>0</v>
      </c>
      <c r="F76" s="83">
        <v>440</v>
      </c>
      <c r="G76" s="65"/>
      <c r="H76" s="65"/>
      <c r="I76" s="65">
        <f t="shared" si="4"/>
        <v>440</v>
      </c>
    </row>
    <row r="77" spans="1:9" x14ac:dyDescent="0.3">
      <c r="A77" s="39" t="s">
        <v>68</v>
      </c>
      <c r="B77" s="37">
        <v>0</v>
      </c>
      <c r="C77" s="57">
        <v>0</v>
      </c>
      <c r="D77" s="37">
        <v>0</v>
      </c>
      <c r="E77" s="65">
        <v>0</v>
      </c>
      <c r="F77" s="83">
        <v>0</v>
      </c>
      <c r="G77" s="65"/>
      <c r="H77" s="65"/>
      <c r="I77" s="65">
        <f t="shared" si="4"/>
        <v>0</v>
      </c>
    </row>
    <row r="78" spans="1:9" x14ac:dyDescent="0.3">
      <c r="A78" s="36" t="s">
        <v>32</v>
      </c>
      <c r="B78" s="37">
        <v>0</v>
      </c>
      <c r="C78" s="38">
        <v>0</v>
      </c>
      <c r="D78" s="37">
        <v>0</v>
      </c>
      <c r="E78" s="65">
        <v>0</v>
      </c>
      <c r="F78" s="83">
        <v>0</v>
      </c>
      <c r="G78" s="65"/>
      <c r="H78" s="65"/>
      <c r="I78" s="65">
        <f t="shared" si="4"/>
        <v>0</v>
      </c>
    </row>
    <row r="79" spans="1:9" x14ac:dyDescent="0.3">
      <c r="A79" s="39" t="s">
        <v>48</v>
      </c>
      <c r="B79" s="37">
        <v>1500</v>
      </c>
      <c r="C79" s="41">
        <v>89.47</v>
      </c>
      <c r="D79" s="37">
        <v>1250</v>
      </c>
      <c r="E79" s="65">
        <v>0</v>
      </c>
      <c r="F79" s="83">
        <v>0</v>
      </c>
      <c r="G79" s="65"/>
      <c r="H79" s="65"/>
      <c r="I79" s="65">
        <f t="shared" si="4"/>
        <v>0</v>
      </c>
    </row>
    <row r="80" spans="1:9" x14ac:dyDescent="0.3">
      <c r="A80" s="36" t="s">
        <v>30</v>
      </c>
      <c r="B80" s="37">
        <v>0</v>
      </c>
      <c r="C80" s="38">
        <v>0</v>
      </c>
      <c r="D80" s="37">
        <v>0</v>
      </c>
      <c r="E80" s="65">
        <v>0</v>
      </c>
      <c r="F80" s="83">
        <v>8871.19</v>
      </c>
      <c r="G80" s="65"/>
      <c r="H80" s="65"/>
      <c r="I80" s="65">
        <f t="shared" si="4"/>
        <v>8871.19</v>
      </c>
    </row>
    <row r="81" spans="1:9" x14ac:dyDescent="0.3">
      <c r="A81" s="36" t="s">
        <v>20</v>
      </c>
      <c r="B81" s="37">
        <v>300</v>
      </c>
      <c r="C81" s="38">
        <v>0</v>
      </c>
      <c r="D81" s="37">
        <v>0</v>
      </c>
      <c r="E81" s="65">
        <v>0</v>
      </c>
      <c r="F81" s="83">
        <v>0</v>
      </c>
      <c r="G81" s="65"/>
      <c r="H81" s="65"/>
      <c r="I81" s="65">
        <f t="shared" ref="I81:I104" si="5">SUM(E81:H81)</f>
        <v>0</v>
      </c>
    </row>
    <row r="82" spans="1:9" x14ac:dyDescent="0.3">
      <c r="A82" s="39" t="s">
        <v>66</v>
      </c>
      <c r="B82" s="37">
        <v>0</v>
      </c>
      <c r="C82" s="41">
        <v>0</v>
      </c>
      <c r="D82" s="37">
        <v>0</v>
      </c>
      <c r="E82" s="65">
        <v>0</v>
      </c>
      <c r="F82" s="83">
        <v>0</v>
      </c>
      <c r="G82" s="65"/>
      <c r="H82" s="65"/>
      <c r="I82" s="65">
        <f t="shared" si="5"/>
        <v>0</v>
      </c>
    </row>
    <row r="83" spans="1:9" x14ac:dyDescent="0.3">
      <c r="A83" s="36" t="s">
        <v>13</v>
      </c>
      <c r="B83" s="37">
        <v>1500</v>
      </c>
      <c r="C83" s="38">
        <v>285</v>
      </c>
      <c r="D83" s="37">
        <v>1000</v>
      </c>
      <c r="E83" s="65">
        <v>0</v>
      </c>
      <c r="F83" s="83">
        <v>85.87</v>
      </c>
      <c r="G83" s="65"/>
      <c r="H83" s="65"/>
      <c r="I83" s="65">
        <f t="shared" si="5"/>
        <v>85.87</v>
      </c>
    </row>
    <row r="84" spans="1:9" x14ac:dyDescent="0.3">
      <c r="A84" s="39" t="s">
        <v>67</v>
      </c>
      <c r="B84" s="37">
        <v>0</v>
      </c>
      <c r="C84" s="58">
        <v>0</v>
      </c>
      <c r="D84" s="37">
        <v>0</v>
      </c>
      <c r="E84" s="65">
        <v>0</v>
      </c>
      <c r="F84" s="83">
        <v>0</v>
      </c>
      <c r="G84" s="65"/>
      <c r="H84" s="65"/>
      <c r="I84" s="65">
        <f t="shared" si="5"/>
        <v>0</v>
      </c>
    </row>
    <row r="85" spans="1:9" x14ac:dyDescent="0.3">
      <c r="A85" s="39" t="s">
        <v>50</v>
      </c>
      <c r="B85" s="37">
        <v>500</v>
      </c>
      <c r="C85" s="41">
        <v>0</v>
      </c>
      <c r="D85" s="37">
        <v>500</v>
      </c>
      <c r="E85" s="65">
        <v>0</v>
      </c>
      <c r="F85" s="83">
        <v>0</v>
      </c>
      <c r="G85" s="65"/>
      <c r="H85" s="65"/>
      <c r="I85" s="65">
        <f t="shared" si="5"/>
        <v>0</v>
      </c>
    </row>
    <row r="86" spans="1:9" x14ac:dyDescent="0.3">
      <c r="A86" s="39" t="s">
        <v>81</v>
      </c>
      <c r="B86" s="37">
        <v>0</v>
      </c>
      <c r="C86" s="41">
        <v>479.65</v>
      </c>
      <c r="D86" s="37">
        <v>0</v>
      </c>
      <c r="E86" s="65">
        <v>0</v>
      </c>
      <c r="F86" s="83">
        <v>0</v>
      </c>
      <c r="G86" s="65"/>
      <c r="H86" s="65"/>
      <c r="I86" s="65">
        <f t="shared" si="5"/>
        <v>0</v>
      </c>
    </row>
    <row r="87" spans="1:9" x14ac:dyDescent="0.3">
      <c r="A87" s="39" t="s">
        <v>87</v>
      </c>
      <c r="B87" s="37">
        <v>0</v>
      </c>
      <c r="C87" s="38">
        <v>0</v>
      </c>
      <c r="D87" s="37">
        <v>0</v>
      </c>
      <c r="E87" s="65">
        <v>0</v>
      </c>
      <c r="F87" s="83">
        <v>0</v>
      </c>
      <c r="G87" s="65"/>
      <c r="H87" s="65"/>
      <c r="I87" s="65">
        <f t="shared" si="5"/>
        <v>0</v>
      </c>
    </row>
    <row r="88" spans="1:9" x14ac:dyDescent="0.3">
      <c r="A88" s="39" t="s">
        <v>80</v>
      </c>
      <c r="B88" s="37">
        <v>0</v>
      </c>
      <c r="C88" s="38">
        <v>0</v>
      </c>
      <c r="D88" s="37">
        <v>0</v>
      </c>
      <c r="E88" s="65">
        <v>0</v>
      </c>
      <c r="F88" s="83">
        <v>0</v>
      </c>
      <c r="G88" s="65"/>
      <c r="H88" s="65"/>
      <c r="I88" s="65">
        <f t="shared" si="5"/>
        <v>0</v>
      </c>
    </row>
    <row r="89" spans="1:9" x14ac:dyDescent="0.3">
      <c r="A89" s="39" t="s">
        <v>88</v>
      </c>
      <c r="B89" s="37">
        <v>0</v>
      </c>
      <c r="C89" s="38">
        <v>270</v>
      </c>
      <c r="D89" s="37">
        <v>0</v>
      </c>
      <c r="E89" s="65">
        <v>0</v>
      </c>
      <c r="F89" s="83">
        <v>0</v>
      </c>
      <c r="G89" s="65"/>
      <c r="H89" s="65"/>
      <c r="I89" s="65">
        <f t="shared" si="5"/>
        <v>0</v>
      </c>
    </row>
    <row r="90" spans="1:9" x14ac:dyDescent="0.3">
      <c r="A90" s="39" t="s">
        <v>89</v>
      </c>
      <c r="B90" s="37">
        <v>0</v>
      </c>
      <c r="C90" s="38">
        <v>0</v>
      </c>
      <c r="D90" s="37">
        <v>0</v>
      </c>
      <c r="E90" s="65">
        <v>0</v>
      </c>
      <c r="F90" s="83">
        <v>0</v>
      </c>
      <c r="G90" s="65"/>
      <c r="H90" s="65"/>
      <c r="I90" s="65">
        <f t="shared" si="5"/>
        <v>0</v>
      </c>
    </row>
    <row r="91" spans="1:9" x14ac:dyDescent="0.3">
      <c r="A91" s="39" t="s">
        <v>90</v>
      </c>
      <c r="B91" s="37">
        <v>0</v>
      </c>
      <c r="C91" s="38">
        <v>800</v>
      </c>
      <c r="D91" s="37">
        <v>0</v>
      </c>
      <c r="E91" s="65">
        <v>0</v>
      </c>
      <c r="F91" s="83">
        <v>35511.1</v>
      </c>
      <c r="G91" s="65"/>
      <c r="H91" s="65"/>
      <c r="I91" s="65">
        <f t="shared" si="5"/>
        <v>35511.1</v>
      </c>
    </row>
    <row r="92" spans="1:9" x14ac:dyDescent="0.3">
      <c r="A92" s="39" t="s">
        <v>83</v>
      </c>
      <c r="B92" s="37">
        <v>0</v>
      </c>
      <c r="C92" s="38">
        <v>10930</v>
      </c>
      <c r="D92" s="37">
        <v>0</v>
      </c>
      <c r="E92" s="65">
        <v>0</v>
      </c>
      <c r="F92" s="83">
        <v>21758.52</v>
      </c>
      <c r="G92" s="65"/>
      <c r="H92" s="65"/>
      <c r="I92" s="65">
        <f t="shared" si="5"/>
        <v>21758.52</v>
      </c>
    </row>
    <row r="93" spans="1:9" x14ac:dyDescent="0.3">
      <c r="A93" s="36" t="s">
        <v>15</v>
      </c>
      <c r="B93" s="37">
        <v>500</v>
      </c>
      <c r="C93" s="38">
        <v>237</v>
      </c>
      <c r="D93" s="37">
        <v>500</v>
      </c>
      <c r="E93" s="65">
        <v>0</v>
      </c>
      <c r="F93" s="83">
        <v>0</v>
      </c>
      <c r="G93" s="65"/>
      <c r="H93" s="65"/>
      <c r="I93" s="65">
        <f t="shared" si="5"/>
        <v>0</v>
      </c>
    </row>
    <row r="94" spans="1:9" x14ac:dyDescent="0.3">
      <c r="A94" s="39" t="s">
        <v>99</v>
      </c>
      <c r="B94" s="37">
        <v>0</v>
      </c>
      <c r="C94" s="38">
        <v>466.72</v>
      </c>
      <c r="D94" s="37">
        <v>0</v>
      </c>
      <c r="E94" s="65">
        <v>0</v>
      </c>
      <c r="F94" s="83">
        <v>0</v>
      </c>
      <c r="G94" s="65"/>
      <c r="H94" s="65"/>
      <c r="I94" s="65">
        <f t="shared" si="5"/>
        <v>0</v>
      </c>
    </row>
    <row r="95" spans="1:9" x14ac:dyDescent="0.3">
      <c r="A95" s="36" t="s">
        <v>17</v>
      </c>
      <c r="B95" s="53">
        <v>3000</v>
      </c>
      <c r="C95" s="38">
        <v>3214.83</v>
      </c>
      <c r="D95" s="53">
        <v>3000</v>
      </c>
      <c r="E95" s="76">
        <v>266.44</v>
      </c>
      <c r="F95" s="83">
        <v>685.76</v>
      </c>
      <c r="G95" s="76"/>
      <c r="H95" s="76"/>
      <c r="I95" s="65">
        <f t="shared" si="5"/>
        <v>952.2</v>
      </c>
    </row>
    <row r="96" spans="1:9" x14ac:dyDescent="0.3">
      <c r="A96" s="36" t="s">
        <v>25</v>
      </c>
      <c r="B96" s="54">
        <v>0</v>
      </c>
      <c r="C96" s="59">
        <v>0</v>
      </c>
      <c r="D96" s="54">
        <v>0</v>
      </c>
      <c r="E96" s="77">
        <v>0</v>
      </c>
      <c r="F96" s="84">
        <v>0</v>
      </c>
      <c r="G96" s="77"/>
      <c r="H96" s="77"/>
      <c r="I96" s="65">
        <f t="shared" si="5"/>
        <v>0</v>
      </c>
    </row>
    <row r="97" spans="1:9" x14ac:dyDescent="0.3">
      <c r="A97" s="36" t="s">
        <v>26</v>
      </c>
      <c r="B97" s="54">
        <v>1500</v>
      </c>
      <c r="C97" s="59">
        <v>793.58</v>
      </c>
      <c r="D97" s="54">
        <v>1500</v>
      </c>
      <c r="E97" s="77">
        <v>96.56</v>
      </c>
      <c r="F97" s="84">
        <v>73.62</v>
      </c>
      <c r="G97" s="77"/>
      <c r="H97" s="77"/>
      <c r="I97" s="65">
        <f t="shared" si="5"/>
        <v>170.18</v>
      </c>
    </row>
    <row r="98" spans="1:9" x14ac:dyDescent="0.3">
      <c r="A98" s="36" t="s">
        <v>27</v>
      </c>
      <c r="B98" s="54">
        <v>450</v>
      </c>
      <c r="C98" s="59">
        <v>234.36</v>
      </c>
      <c r="D98" s="54">
        <v>450</v>
      </c>
      <c r="E98" s="77">
        <v>39.549999999999997</v>
      </c>
      <c r="F98" s="84">
        <v>40.14</v>
      </c>
      <c r="G98" s="77"/>
      <c r="H98" s="77"/>
      <c r="I98" s="65">
        <f t="shared" si="5"/>
        <v>79.69</v>
      </c>
    </row>
    <row r="99" spans="1:9" x14ac:dyDescent="0.3">
      <c r="A99" s="39" t="s">
        <v>100</v>
      </c>
      <c r="B99" s="54">
        <v>0</v>
      </c>
      <c r="C99" s="59">
        <v>204.44</v>
      </c>
      <c r="D99" s="54">
        <v>0</v>
      </c>
      <c r="E99" s="77">
        <v>130.33000000000001</v>
      </c>
      <c r="F99" s="84">
        <v>0</v>
      </c>
      <c r="G99" s="77"/>
      <c r="H99" s="77"/>
      <c r="I99" s="65">
        <f t="shared" si="5"/>
        <v>130.33000000000001</v>
      </c>
    </row>
    <row r="100" spans="1:9" x14ac:dyDescent="0.3">
      <c r="A100" s="36" t="s">
        <v>28</v>
      </c>
      <c r="B100" s="54">
        <v>1050</v>
      </c>
      <c r="C100" s="59">
        <v>1982.45</v>
      </c>
      <c r="D100" s="54">
        <v>1050</v>
      </c>
      <c r="E100" s="77">
        <v>0</v>
      </c>
      <c r="F100" s="84">
        <v>572</v>
      </c>
      <c r="G100" s="77"/>
      <c r="H100" s="77"/>
      <c r="I100" s="65">
        <f t="shared" si="5"/>
        <v>572</v>
      </c>
    </row>
    <row r="101" spans="1:9" x14ac:dyDescent="0.3">
      <c r="A101" s="39" t="s">
        <v>75</v>
      </c>
      <c r="B101" s="61">
        <v>0</v>
      </c>
      <c r="C101" s="59">
        <v>1299.3800000000001</v>
      </c>
      <c r="D101" s="61">
        <v>0</v>
      </c>
      <c r="E101" s="81">
        <v>26.26</v>
      </c>
      <c r="F101" s="83">
        <v>0</v>
      </c>
      <c r="G101" s="81"/>
      <c r="H101" s="81"/>
      <c r="I101" s="65">
        <f t="shared" si="5"/>
        <v>26.26</v>
      </c>
    </row>
    <row r="102" spans="1:9" x14ac:dyDescent="0.3">
      <c r="A102" s="36" t="s">
        <v>10</v>
      </c>
      <c r="B102" s="37">
        <v>5500</v>
      </c>
      <c r="C102" s="38">
        <v>5235.8500000000004</v>
      </c>
      <c r="D102" s="37">
        <v>6500</v>
      </c>
      <c r="E102" s="65">
        <v>1229.3</v>
      </c>
      <c r="F102" s="83">
        <v>1193.07</v>
      </c>
      <c r="G102" s="65"/>
      <c r="H102" s="65"/>
      <c r="I102" s="65">
        <f t="shared" si="5"/>
        <v>2422.37</v>
      </c>
    </row>
    <row r="103" spans="1:9" x14ac:dyDescent="0.3">
      <c r="A103" s="42" t="s">
        <v>77</v>
      </c>
      <c r="B103" s="43">
        <v>250</v>
      </c>
      <c r="C103" s="44">
        <v>91.05</v>
      </c>
      <c r="D103" s="43">
        <v>250</v>
      </c>
      <c r="E103" s="66">
        <v>0</v>
      </c>
      <c r="F103" s="83">
        <v>0</v>
      </c>
      <c r="G103" s="66"/>
      <c r="H103" s="66"/>
      <c r="I103" s="66">
        <f t="shared" si="5"/>
        <v>0</v>
      </c>
    </row>
    <row r="104" spans="1:9" ht="19.5" thickBot="1" x14ac:dyDescent="0.35">
      <c r="A104" s="42" t="s">
        <v>61</v>
      </c>
      <c r="B104" s="43">
        <v>0</v>
      </c>
      <c r="C104" s="44">
        <v>0</v>
      </c>
      <c r="D104" s="43">
        <v>0</v>
      </c>
      <c r="E104" s="66">
        <v>0</v>
      </c>
      <c r="F104" s="83">
        <v>0</v>
      </c>
      <c r="G104" s="66"/>
      <c r="H104" s="66"/>
      <c r="I104" s="66">
        <f t="shared" si="5"/>
        <v>0</v>
      </c>
    </row>
    <row r="105" spans="1:9" s="1" customFormat="1" ht="19.5" thickBot="1" x14ac:dyDescent="0.35">
      <c r="A105" s="12" t="s">
        <v>60</v>
      </c>
      <c r="B105" s="29">
        <f t="shared" ref="B105:I105" si="6">SUM(B49:B104)-B66-B95</f>
        <v>51727.61</v>
      </c>
      <c r="C105" s="20">
        <f t="shared" si="6"/>
        <v>47934.420000000006</v>
      </c>
      <c r="D105" s="29">
        <f t="shared" si="6"/>
        <v>54765.369999999995</v>
      </c>
      <c r="E105" s="29">
        <f t="shared" si="6"/>
        <v>9576.01</v>
      </c>
      <c r="F105" s="29">
        <f t="shared" si="6"/>
        <v>74579.92</v>
      </c>
      <c r="G105" s="29">
        <f t="shared" si="6"/>
        <v>0</v>
      </c>
      <c r="H105" s="29">
        <f t="shared" si="6"/>
        <v>0</v>
      </c>
      <c r="I105" s="73">
        <f t="shared" si="6"/>
        <v>84155.93</v>
      </c>
    </row>
    <row r="106" spans="1:9" ht="19.5" thickBot="1" x14ac:dyDescent="0.35">
      <c r="A106" s="60" t="s">
        <v>34</v>
      </c>
      <c r="B106" s="19"/>
      <c r="C106" s="52">
        <v>5259.34</v>
      </c>
      <c r="D106" s="19"/>
      <c r="E106" s="78">
        <v>363.09</v>
      </c>
      <c r="F106" s="73">
        <v>13966.09</v>
      </c>
      <c r="G106" s="73"/>
      <c r="H106" s="73"/>
      <c r="I106" s="79">
        <f t="shared" ref="I106" si="7">SUM(E106:H106)</f>
        <v>14329.18</v>
      </c>
    </row>
    <row r="107" spans="1:9" s="1" customFormat="1" ht="19.5" thickBot="1" x14ac:dyDescent="0.35">
      <c r="A107" s="4" t="s">
        <v>35</v>
      </c>
      <c r="B107" s="28">
        <f>SUM(B105+B106)</f>
        <v>51727.61</v>
      </c>
      <c r="C107" s="24">
        <f>SUM(C105+C106)</f>
        <v>53193.760000000009</v>
      </c>
      <c r="D107" s="28">
        <f>SUM(D105+D106)</f>
        <v>54765.369999999995</v>
      </c>
      <c r="E107" s="80">
        <f>SUM(E105:E106)</f>
        <v>9939.1</v>
      </c>
      <c r="F107" s="80">
        <f t="shared" ref="F107" si="8">SUM(F105:F106)</f>
        <v>88546.01</v>
      </c>
      <c r="G107" s="80">
        <f>SUM(G105:G106)</f>
        <v>0</v>
      </c>
      <c r="H107" s="80">
        <f t="shared" ref="H107:I107" si="9">SUM(H105:H106)</f>
        <v>0</v>
      </c>
      <c r="I107" s="80">
        <f t="shared" si="9"/>
        <v>98485.109999999986</v>
      </c>
    </row>
    <row r="108" spans="1:9" x14ac:dyDescent="0.3">
      <c r="B108" s="16"/>
    </row>
    <row r="110" spans="1:9" x14ac:dyDescent="0.3">
      <c r="A110" s="3" t="s">
        <v>78</v>
      </c>
      <c r="B110" s="5" t="s">
        <v>79</v>
      </c>
    </row>
  </sheetData>
  <sortState xmlns:xlrd2="http://schemas.microsoft.com/office/spreadsheetml/2017/richdata2" ref="A31:E75">
    <sortCondition ref="A7:A21"/>
  </sortState>
  <mergeCells count="4">
    <mergeCell ref="B3:C3"/>
    <mergeCell ref="A1:E1"/>
    <mergeCell ref="A2:E2"/>
    <mergeCell ref="D3:I3"/>
  </mergeCells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Florey</dc:creator>
  <cp:lastModifiedBy>claire arnold</cp:lastModifiedBy>
  <cp:lastPrinted>2020-07-15T10:38:36Z</cp:lastPrinted>
  <dcterms:created xsi:type="dcterms:W3CDTF">2010-10-27T09:10:56Z</dcterms:created>
  <dcterms:modified xsi:type="dcterms:W3CDTF">2021-11-29T17:34:24Z</dcterms:modified>
</cp:coreProperties>
</file>